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<sst xmlns="http://schemas.openxmlformats.org/spreadsheetml/2006/main" count="18" uniqueCount="17">
  <si>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Owed</t>
  </si>
  <si>
    <t>Hospital</t>
  </si>
  <si>
    <t>% of Total</t>
  </si>
  <si>
    <t>total MPSC Payment</t>
  </si>
  <si>
    <t>Carroll Co</t>
  </si>
  <si>
    <t>JHH</t>
  </si>
  <si>
    <t>Bayview</t>
  </si>
  <si>
    <t>UMMC</t>
  </si>
  <si>
    <t>Franklin Square</t>
  </si>
  <si>
    <t>Good Sam.</t>
  </si>
  <si>
    <t>Harbor</t>
  </si>
  <si>
    <t>Union Memorial</t>
  </si>
  <si>
    <t>Total</t>
  </si>
  <si>
    <t>ü</t>
  </si>
  <si>
    <t>(Plus M/U)</t>
  </si>
  <si>
    <t>Maryland Patient Safety Center Payments by Hospital - Rate Year 2018</t>
  </si>
  <si>
    <t>FY 2016 Reg. NPR*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</si>
</sst>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;@"/>
    <numFmt numFmtId="165" formatCode="#,##0;[Red]#,##0"/>
    <numFmt numFmtId="166" formatCode="&quot;$&quot;#,##0"/>
    <numFmt numFmtId="167" formatCode="&quot;$&quot;#,##0.00"/>
    <numFmt numFmtId="168" formatCode="#,##0.0;[Red]#,##0.0"/>
    <numFmt numFmtId="169" formatCode="#,##0.00;[Red]#,##0.00"/>
    <numFmt numFmtId="170" formatCode="#,##0.000;[Red]#,##0.000"/>
    <numFmt numFmtId="171" formatCode="#,##0.0000;[Red]#,##0.0000"/>
    <numFmt numFmtId="172" formatCode="0.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Wingdings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Wingdings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0" fontId="2" fillId="34" borderId="12" xfId="0" applyFont="1" applyFill="1" applyBorder="1" applyAlignment="1">
      <alignment/>
    </xf>
    <xf numFmtId="165" fontId="4" fillId="0" borderId="13" xfId="0" applyNumberFormat="1" applyFont="1" applyFill="1" applyBorder="1" applyAlignment="1" applyProtection="1">
      <alignment/>
      <protection locked="0"/>
    </xf>
    <xf numFmtId="10" fontId="0" fillId="0" borderId="12" xfId="0" applyNumberFormat="1" applyBorder="1" applyAlignment="1">
      <alignment/>
    </xf>
    <xf numFmtId="166" fontId="0" fillId="33" borderId="12" xfId="0" applyNumberFormat="1" applyFill="1" applyBorder="1" applyAlignment="1">
      <alignment/>
    </xf>
    <xf numFmtId="166" fontId="0" fillId="0" borderId="12" xfId="0" applyNumberFormat="1" applyBorder="1" applyAlignment="1">
      <alignment/>
    </xf>
    <xf numFmtId="0" fontId="2" fillId="34" borderId="14" xfId="0" applyFont="1" applyFill="1" applyBorder="1" applyAlignment="1">
      <alignment/>
    </xf>
    <xf numFmtId="10" fontId="0" fillId="0" borderId="14" xfId="0" applyNumberFormat="1" applyBorder="1" applyAlignment="1">
      <alignment/>
    </xf>
    <xf numFmtId="166" fontId="0" fillId="33" borderId="14" xfId="0" applyNumberFormat="1" applyFill="1" applyBorder="1" applyAlignment="1">
      <alignment/>
    </xf>
    <xf numFmtId="166" fontId="0" fillId="0" borderId="14" xfId="0" applyNumberFormat="1" applyBorder="1" applyAlignment="1">
      <alignment/>
    </xf>
    <xf numFmtId="0" fontId="2" fillId="34" borderId="15" xfId="0" applyFont="1" applyFill="1" applyBorder="1" applyAlignment="1">
      <alignment/>
    </xf>
    <xf numFmtId="10" fontId="0" fillId="0" borderId="15" xfId="0" applyNumberFormat="1" applyBorder="1" applyAlignment="1">
      <alignment/>
    </xf>
    <xf numFmtId="166" fontId="0" fillId="33" borderId="15" xfId="0" applyNumberFormat="1" applyFill="1" applyBorder="1" applyAlignment="1">
      <alignment/>
    </xf>
    <xf numFmtId="166" fontId="0" fillId="0" borderId="15" xfId="0" applyNumberFormat="1" applyBorder="1" applyAlignment="1">
      <alignment/>
    </xf>
    <xf numFmtId="0" fontId="2" fillId="0" borderId="16" xfId="0" applyFont="1" applyBorder="1" applyAlignment="1">
      <alignment/>
    </xf>
    <xf numFmtId="166" fontId="0" fillId="0" borderId="16" xfId="0" applyNumberFormat="1" applyBorder="1" applyAlignment="1">
      <alignment/>
    </xf>
    <xf numFmtId="10" fontId="0" fillId="0" borderId="16" xfId="0" applyNumberFormat="1" applyBorder="1" applyAlignment="1">
      <alignment/>
    </xf>
    <xf numFmtId="166" fontId="0" fillId="33" borderId="16" xfId="0" applyNumberFormat="1" applyFill="1" applyBorder="1" applyAlignment="1">
      <alignment/>
    </xf>
    <xf numFmtId="0" fontId="36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172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2" fillId="0" borderId="17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7"/>
  <sheetViews>
    <sheetView tabSelected="1" zoomScale="150" zoomScaleNormal="150" zoomScalePageLayoutView="0" workbookViewId="0" topLeftCell="A4">
      <selection activeCell="D16" sqref="D16"/>
    </sheetView>
  </sheetViews>
  <sheetFormatPr defaultColWidth="9.140625" defaultRowHeight="15"/>
  <cols>
    <col min="1" max="1" width="14.8515625" style="0" bestFit="1" customWidth="1"/>
    <col min="2" max="2" width="17.421875" style="0" bestFit="1" customWidth="1"/>
    <col min="3" max="3" width="11.421875" style="0" bestFit="1" customWidth="1"/>
    <col min="4" max="4" width="17.8515625" style="0" bestFit="1" customWidth="1"/>
    <col min="5" max="5" width="10.140625" style="0" bestFit="1" customWidth="1"/>
    <col min="6" max="6" width="9.140625" style="0" bestFit="1" customWidth="1"/>
  </cols>
  <sheetData>
    <row r="2" ht="15">
      <c r="D2" s="27" t="s">
        <v>14</v>
      </c>
    </row>
    <row r="3" ht="15">
      <c r="D3" s="28" t="s">
        <v>13</v>
      </c>
    </row>
    <row r="4" spans="1:6" ht="15">
      <c r="A4" s="30" t="s">
        <v>15</v>
      </c>
      <c r="B4" s="30"/>
      <c r="C4" s="30"/>
      <c r="D4" s="30"/>
      <c r="E4" s="30"/>
      <c r="F4" s="30"/>
    </row>
    <row r="5" spans="1:6" ht="15.75" thickBot="1">
      <c r="A5" s="31"/>
      <c r="B5" s="31"/>
      <c r="C5" s="31"/>
      <c r="D5" s="31"/>
      <c r="E5" s="31"/>
      <c r="F5" s="31"/>
    </row>
    <row r="6" spans="1:6" ht="15">
      <c r="A6" s="1"/>
      <c r="B6" s="1"/>
      <c r="C6" s="1"/>
      <c r="D6" s="2"/>
      <c r="E6" s="3" t="s">
        <v>0</v>
      </c>
      <c r="F6" s="3" t="s">
        <v>0</v>
      </c>
    </row>
    <row r="7" spans="1:6" ht="15.75" thickBot="1">
      <c r="A7" s="4" t="s">
        <v>1</v>
      </c>
      <c r="B7" s="5" t="s">
        <v>16</v>
      </c>
      <c r="C7" s="6" t="s">
        <v>2</v>
      </c>
      <c r="D7" s="7" t="s">
        <v>3</v>
      </c>
      <c r="E7" s="8">
        <v>43039</v>
      </c>
      <c r="F7" s="9">
        <v>43190</v>
      </c>
    </row>
    <row r="8" spans="1:6" ht="15">
      <c r="A8" s="10" t="s">
        <v>4</v>
      </c>
      <c r="B8" s="11">
        <v>250093683</v>
      </c>
      <c r="C8" s="12">
        <f>B8/B16</f>
        <v>0.047067188493171846</v>
      </c>
      <c r="D8" s="13">
        <f>C8*D16</f>
        <v>30880.78237037005</v>
      </c>
      <c r="E8" s="14">
        <f>D8*0.5</f>
        <v>15440.391185185024</v>
      </c>
      <c r="F8" s="14">
        <f>D8*0.5</f>
        <v>15440.391185185024</v>
      </c>
    </row>
    <row r="9" spans="1:6" ht="15">
      <c r="A9" s="15" t="s">
        <v>5</v>
      </c>
      <c r="B9" s="11">
        <v>1926266837</v>
      </c>
      <c r="C9" s="16">
        <f>B9/B16</f>
        <v>0.3625200093727475</v>
      </c>
      <c r="D9" s="17">
        <f>D16*C9</f>
        <v>237849.37814945963</v>
      </c>
      <c r="E9" s="18">
        <f aca="true" t="shared" si="0" ref="E9:E15">D9*0.5</f>
        <v>118924.68907472982</v>
      </c>
      <c r="F9" s="18">
        <f aca="true" t="shared" si="1" ref="F9:F15">D9*0.5</f>
        <v>118924.68907472982</v>
      </c>
    </row>
    <row r="10" spans="1:6" ht="15">
      <c r="A10" s="15" t="s">
        <v>6</v>
      </c>
      <c r="B10" s="11">
        <v>539395700</v>
      </c>
      <c r="C10" s="16">
        <f>B10/B16</f>
        <v>0.10151331604927571</v>
      </c>
      <c r="D10" s="17">
        <f>D16*C10</f>
        <v>66602.88665992979</v>
      </c>
      <c r="E10" s="18">
        <f t="shared" si="0"/>
        <v>33301.443329964895</v>
      </c>
      <c r="F10" s="18">
        <f t="shared" si="1"/>
        <v>33301.443329964895</v>
      </c>
    </row>
    <row r="11" spans="1:6" ht="15">
      <c r="A11" s="15" t="s">
        <v>7</v>
      </c>
      <c r="B11" s="11">
        <v>1184688000</v>
      </c>
      <c r="C11" s="16">
        <f>B11/B16</f>
        <v>0.22295618478935658</v>
      </c>
      <c r="D11" s="17">
        <f>D16*C11</f>
        <v>146281.55284029685</v>
      </c>
      <c r="E11" s="18">
        <f t="shared" si="0"/>
        <v>73140.77642014842</v>
      </c>
      <c r="F11" s="18">
        <f t="shared" si="1"/>
        <v>73140.77642014842</v>
      </c>
    </row>
    <row r="12" spans="1:6" ht="15">
      <c r="A12" s="15" t="s">
        <v>8</v>
      </c>
      <c r="B12" s="11">
        <v>507091510.48</v>
      </c>
      <c r="C12" s="16">
        <f>B12/B16</f>
        <v>0.09543372475765166</v>
      </c>
      <c r="D12" s="17">
        <f>D16*C12</f>
        <v>62614.06681349526</v>
      </c>
      <c r="E12" s="18">
        <f t="shared" si="0"/>
        <v>31307.03340674763</v>
      </c>
      <c r="F12" s="18">
        <f t="shared" si="1"/>
        <v>31307.03340674763</v>
      </c>
    </row>
    <row r="13" spans="1:6" ht="15">
      <c r="A13" s="15" t="s">
        <v>9</v>
      </c>
      <c r="B13" s="11">
        <v>295096480.08</v>
      </c>
      <c r="C13" s="16">
        <f>B13/B16</f>
        <v>0.055536635251986315</v>
      </c>
      <c r="D13" s="17">
        <f>D16*C13</f>
        <v>36437.58638882822</v>
      </c>
      <c r="E13" s="18">
        <f t="shared" si="0"/>
        <v>18218.79319441411</v>
      </c>
      <c r="F13" s="18">
        <f t="shared" si="1"/>
        <v>18218.79319441411</v>
      </c>
    </row>
    <row r="14" spans="1:6" ht="15">
      <c r="A14" s="15" t="s">
        <v>10</v>
      </c>
      <c r="B14" s="11">
        <v>193640303.553</v>
      </c>
      <c r="C14" s="16">
        <f>B14/B16</f>
        <v>0.03644276239957674</v>
      </c>
      <c r="D14" s="17">
        <f>D16*C14</f>
        <v>23910.0964103623</v>
      </c>
      <c r="E14" s="18">
        <f t="shared" si="0"/>
        <v>11955.04820518115</v>
      </c>
      <c r="F14" s="18">
        <f t="shared" si="1"/>
        <v>11955.04820518115</v>
      </c>
    </row>
    <row r="15" spans="1:6" ht="15.75" thickBot="1">
      <c r="A15" s="19" t="s">
        <v>11</v>
      </c>
      <c r="B15" s="11">
        <v>417273737.673034</v>
      </c>
      <c r="C15" s="20">
        <f>B15/B16</f>
        <v>0.07853017888623375</v>
      </c>
      <c r="D15" s="21">
        <f>D16*C15</f>
        <v>51523.650367257964</v>
      </c>
      <c r="E15" s="22">
        <f t="shared" si="0"/>
        <v>25761.825183628982</v>
      </c>
      <c r="F15" s="22">
        <f t="shared" si="1"/>
        <v>25761.825183628982</v>
      </c>
    </row>
    <row r="16" spans="1:6" ht="15.75" thickBot="1">
      <c r="A16" s="23" t="s">
        <v>12</v>
      </c>
      <c r="B16" s="24">
        <f>SUM(B8:B15)</f>
        <v>5313546251.786034</v>
      </c>
      <c r="C16" s="25">
        <f>SUM(C8:C15)</f>
        <v>1</v>
      </c>
      <c r="D16" s="26">
        <v>656100</v>
      </c>
      <c r="E16" s="24">
        <f>SUM(E8:E15)</f>
        <v>328050.00000000006</v>
      </c>
      <c r="F16" s="24">
        <f>SUM(F8:F15)</f>
        <v>328050.00000000006</v>
      </c>
    </row>
    <row r="20" ht="15">
      <c r="B20" s="29"/>
    </row>
    <row r="21" ht="15">
      <c r="B21" s="29"/>
    </row>
    <row r="22" ht="15">
      <c r="B22" s="29"/>
    </row>
    <row r="23" ht="15">
      <c r="B23" s="29"/>
    </row>
    <row r="24" ht="15">
      <c r="B24" s="29"/>
    </row>
    <row r="25" ht="15">
      <c r="B25" s="29"/>
    </row>
    <row r="26" ht="15">
      <c r="B26" s="29"/>
    </row>
    <row r="27" ht="15">
      <c r="B27" s="29"/>
    </row>
  </sheetData>
  <sheetProtection/>
  <mergeCells count="1">
    <mergeCell ref="A4:F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Ellen Englert</dc:creator>
  <cp:keywords/>
  <dc:description/>
  <cp:lastModifiedBy>Caitlin Grim</cp:lastModifiedBy>
  <dcterms:created xsi:type="dcterms:W3CDTF">2016-06-16T18:08:37Z</dcterms:created>
  <dcterms:modified xsi:type="dcterms:W3CDTF">2017-06-08T18:31:38Z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Caitlin Cooksey</vt:lpwstr>
  </property>
  <property fmtid="{D5CDD505-2E9C-101B-9397-08002B2CF9AE}" pid="4" name="display_urn:schemas-microsoft-com:office:office#Auth">
    <vt:lpwstr>Caitlin Cooksey</vt:lpwstr>
  </property>
</Properties>
</file>